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отделение" sheetId="1" r:id="rId1"/>
    <sheet name="свод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1" i="2" l="1"/>
  <c r="U11" i="2"/>
  <c r="T11" i="2"/>
  <c r="S11" i="2"/>
  <c r="Q11" i="2"/>
  <c r="P11" i="2"/>
  <c r="O11" i="2"/>
  <c r="N11" i="2"/>
  <c r="M11" i="2"/>
  <c r="L11" i="2"/>
  <c r="K11" i="2"/>
  <c r="G11" i="2"/>
  <c r="I11" i="2" s="1"/>
  <c r="E11" i="2" l="1"/>
  <c r="F11" i="2" s="1"/>
  <c r="B11" i="2"/>
  <c r="H11" i="2" l="1"/>
  <c r="J11" i="2"/>
</calcChain>
</file>

<file path=xl/sharedStrings.xml><?xml version="1.0" encoding="utf-8"?>
<sst xmlns="http://schemas.openxmlformats.org/spreadsheetml/2006/main" count="93" uniqueCount="51">
  <si>
    <t>(наименование учреждения)</t>
  </si>
  <si>
    <t>Кол-во граждан</t>
  </si>
  <si>
    <t>на дому</t>
  </si>
  <si>
    <t>стационар</t>
  </si>
  <si>
    <t>полустационар</t>
  </si>
  <si>
    <t>социально-бытовые</t>
  </si>
  <si>
    <t>социально-психологические</t>
  </si>
  <si>
    <t>социально-педагогические</t>
  </si>
  <si>
    <t>социально-трудовые</t>
  </si>
  <si>
    <t>социально-правовые</t>
  </si>
  <si>
    <t>услуги в целях повышения коммуникативного потенциала получателей соц. услуг</t>
  </si>
  <si>
    <t>срочные услуги</t>
  </si>
  <si>
    <t>Социальное сопровождение</t>
  </si>
  <si>
    <t>Вид содействия</t>
  </si>
  <si>
    <t>медицинское</t>
  </si>
  <si>
    <t>психологическое</t>
  </si>
  <si>
    <t>педагогическое</t>
  </si>
  <si>
    <t>юридическое</t>
  </si>
  <si>
    <t xml:space="preserve">социальное </t>
  </si>
  <si>
    <t>Указать наименование помощи</t>
  </si>
  <si>
    <t>* в случае необходимости прилагается пояснительная записка</t>
  </si>
  <si>
    <t>Иная помощь социального сопровождения*</t>
  </si>
  <si>
    <t>Номер телефона</t>
  </si>
  <si>
    <t>ГКУСОН АО "КЦСОН, Красноярский район,Астраханская область"</t>
  </si>
  <si>
    <t>8(8512)92171</t>
  </si>
  <si>
    <t xml:space="preserve"> </t>
  </si>
  <si>
    <t>социально-медицинские</t>
  </si>
  <si>
    <t>Кол-во получателей соц. услуг, снятых с соц. обслуживания на 01.09.2018 (УКАЗАТЬ ПРИЧИНЫ)*</t>
  </si>
  <si>
    <t>1 (смерть)</t>
  </si>
  <si>
    <t xml:space="preserve">Кол-во граждан, наход-ся на соц. обслуживании в учреждении по состоянию на 01.09.2018 (всего) явл-ся получателями соц. услуг </t>
  </si>
  <si>
    <t xml:space="preserve">Кол-во разработанных индвидуальных программ  с 01.08.2018 -01.09.2018  </t>
  </si>
  <si>
    <t>Общее кол-во индивидуальных программ на 01.09.2018</t>
  </si>
  <si>
    <t>Кол-во заключенных договоров о предоставлении соц.услуг с 01.08.2018 -01.09.2018   в рамках 442-ФЗ</t>
  </si>
  <si>
    <t>Общее кол-во заключенных договоров о предоставлении соц.услуг на 01.09.2018</t>
  </si>
  <si>
    <t>Кол-во пересмотренных индивидуальных программ (договоров) на 01.09.2018</t>
  </si>
  <si>
    <t>Кол-во граждан которым оказанны срочные социальные услуги на 01.09.2018</t>
  </si>
  <si>
    <t>Кол-во получателей соц.услуг, которым  оказаны  дополнительные (платные)
социальные услуги на 01.09.2018</t>
  </si>
  <si>
    <t>А.Н.Беккалиева</t>
  </si>
  <si>
    <t>Сведения о получателях социальных услуг за август 2018г. по отделению № 1</t>
  </si>
  <si>
    <r>
      <t>Кол-во граждан,</t>
    </r>
    <r>
      <rPr>
        <b/>
        <sz val="11"/>
        <color rgb="FFFF0000"/>
        <rFont val="Times New Roman"/>
        <family val="1"/>
        <charset val="204"/>
      </rPr>
      <t xml:space="preserve"> признанных</t>
    </r>
    <r>
      <rPr>
        <b/>
        <sz val="11"/>
        <color theme="1"/>
        <rFont val="Times New Roman"/>
        <family val="1"/>
        <charset val="204"/>
      </rPr>
      <t xml:space="preserve"> нужд-ся в соц. обслуживании с 01.08.2018-01.09. 2018 </t>
    </r>
  </si>
  <si>
    <t>Кол-во  граждан, нах-ся на обслуживании в учреждении до 01.09.2018</t>
  </si>
  <si>
    <t>Сведения о получателях социальных услуг за август 2018г.</t>
  </si>
  <si>
    <t>Кол-во  граждан, нах-ся на обслуживании в учреждении до 01.01.2018</t>
  </si>
  <si>
    <r>
      <t>Кол-во граждан,</t>
    </r>
    <r>
      <rPr>
        <b/>
        <sz val="11"/>
        <color rgb="FFFF0000"/>
        <rFont val="Times New Roman"/>
        <family val="1"/>
        <charset val="204"/>
      </rPr>
      <t xml:space="preserve"> признанных</t>
    </r>
    <r>
      <rPr>
        <b/>
        <sz val="11"/>
        <color theme="1"/>
        <rFont val="Times New Roman"/>
        <family val="1"/>
        <charset val="204"/>
      </rPr>
      <t xml:space="preserve"> нужд-ся в соц. обслуживании с 01.01.2018-01.09. 2018 </t>
    </r>
  </si>
  <si>
    <t>Исполнитель_______________________</t>
  </si>
  <si>
    <t>(расшифровка подписи)</t>
  </si>
  <si>
    <t>(подпись)</t>
  </si>
  <si>
    <t>М.П.</t>
  </si>
  <si>
    <t xml:space="preserve">Кол-во разработанных индвидуальных программ  с 01.01.2018 -01.09.2018  </t>
  </si>
  <si>
    <t>Кол-во заключенных договоров о предоставлении соц.услуг с 01.01.2018 -01.09.2018   в рамках 442-ФЗ</t>
  </si>
  <si>
    <t xml:space="preserve">Кол-во соц. услуг предоставленных учр-ем на каждого гражданина на 01.09.2018 ( одну оказанную услугу считать, как один раз в день)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</si>
</sst>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/>
    </xf>
    <xf numFmtId="0" fontId="2" fillId="0" borderId="0" xfId="0" applyFont="1" applyBorder="1"/>
    <xf numFmtId="0" fontId="1" fillId="0" borderId="0" xfId="0" applyFont="1" applyAlignment="1"/>
    <xf numFmtId="0" fontId="7" fillId="0" borderId="0" xfId="0" applyFont="1" applyAlignment="1">
      <alignment horizontal="center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topLeftCell="A7" zoomScale="93" zoomScaleNormal="93" workbookViewId="0">
      <selection activeCell="N9" sqref="N9"/>
    </sheetView>
  </sheetViews>
  <sheetFormatPr defaultRowHeight="15" x14ac:dyDescent="0.25"/>
  <cols>
    <col min="1" max="1" width="9.85546875" style="1" customWidth="1"/>
    <col min="2" max="2" width="10.140625" style="1" customWidth="1"/>
    <col min="3" max="3" width="9.85546875" style="1" customWidth="1"/>
    <col min="4" max="4" width="7.85546875" style="1" customWidth="1"/>
    <col min="5" max="5" width="10.7109375" style="1" customWidth="1"/>
    <col min="6" max="6" width="13.5703125" style="1" customWidth="1"/>
    <col min="7" max="7" width="15" style="1" customWidth="1"/>
    <col min="8" max="9" width="15.5703125" style="1" customWidth="1"/>
    <col min="10" max="10" width="16.140625" style="1" customWidth="1"/>
    <col min="11" max="13" width="13.5703125" style="1" customWidth="1"/>
    <col min="14" max="14" width="13.28515625" style="1" customWidth="1"/>
    <col min="15" max="15" width="10.7109375" style="1" customWidth="1"/>
    <col min="16" max="18" width="9.140625" style="1"/>
    <col min="19" max="19" width="6.85546875" style="1" customWidth="1"/>
    <col min="20" max="20" width="8.140625" style="1" customWidth="1"/>
    <col min="21" max="21" width="14.5703125" style="1" customWidth="1"/>
    <col min="22" max="22" width="13.85546875" style="1" customWidth="1"/>
    <col min="23" max="24" width="9.140625" style="1"/>
    <col min="25" max="25" width="11.5703125" style="1" customWidth="1"/>
    <col min="26" max="26" width="9.140625" style="1" customWidth="1"/>
    <col min="27" max="16384" width="9.140625" style="1"/>
  </cols>
  <sheetData>
    <row r="1" spans="1:25" x14ac:dyDescent="0.25">
      <c r="N1" s="2"/>
      <c r="O1" s="2"/>
      <c r="P1" s="2"/>
      <c r="Q1" s="2"/>
      <c r="R1" s="2"/>
      <c r="S1" s="2"/>
      <c r="T1" s="2"/>
      <c r="U1" s="2"/>
      <c r="V1" s="2"/>
    </row>
    <row r="2" spans="1:25" ht="15.75" x14ac:dyDescent="0.25">
      <c r="A2" s="3"/>
      <c r="B2" s="3"/>
      <c r="C2" s="3"/>
      <c r="D2" s="3"/>
      <c r="E2" s="3"/>
      <c r="H2" s="22" t="s">
        <v>38</v>
      </c>
      <c r="I2" s="22"/>
      <c r="J2" s="22"/>
      <c r="K2" s="22"/>
      <c r="L2" s="22"/>
      <c r="M2" s="22"/>
      <c r="N2" s="22"/>
      <c r="O2" s="2"/>
      <c r="P2" s="2"/>
      <c r="Q2" s="2"/>
      <c r="R2" s="2"/>
      <c r="S2" s="2"/>
      <c r="T2" s="2"/>
      <c r="U2" s="2"/>
      <c r="V2" s="2"/>
    </row>
    <row r="3" spans="1:25" x14ac:dyDescent="0.25">
      <c r="B3" s="4"/>
      <c r="C3" s="3"/>
      <c r="D3" s="3"/>
      <c r="E3" s="3"/>
      <c r="F3" s="3"/>
      <c r="G3" s="3"/>
      <c r="H3" s="22" t="s">
        <v>23</v>
      </c>
      <c r="I3" s="22"/>
      <c r="J3" s="22"/>
      <c r="K3" s="22"/>
      <c r="L3" s="22"/>
      <c r="M3" s="22"/>
      <c r="N3" s="22"/>
      <c r="O3" s="2"/>
      <c r="P3" s="2"/>
      <c r="Q3" s="2"/>
      <c r="R3" s="2"/>
      <c r="S3" s="2"/>
      <c r="T3" s="2"/>
      <c r="U3" s="2"/>
      <c r="V3" s="2"/>
    </row>
    <row r="4" spans="1:25" x14ac:dyDescent="0.25">
      <c r="B4" s="4"/>
      <c r="C4" s="4"/>
      <c r="D4" s="4"/>
      <c r="H4" s="22"/>
      <c r="I4" s="22"/>
      <c r="J4" s="22"/>
      <c r="K4" s="22"/>
      <c r="L4" s="22"/>
      <c r="M4" s="22"/>
      <c r="N4" s="22"/>
      <c r="O4" s="5"/>
      <c r="P4" s="6"/>
      <c r="Q4" s="6"/>
      <c r="R4" s="6"/>
      <c r="S4" s="6"/>
      <c r="T4" s="5"/>
      <c r="U4" s="5"/>
      <c r="V4" s="5"/>
    </row>
    <row r="5" spans="1:25" x14ac:dyDescent="0.25">
      <c r="B5" s="4"/>
      <c r="H5" s="23" t="s">
        <v>0</v>
      </c>
      <c r="I5" s="23"/>
      <c r="J5" s="23"/>
      <c r="K5" s="23"/>
      <c r="L5" s="23"/>
      <c r="M5" s="23"/>
      <c r="N5" s="23"/>
    </row>
    <row r="6" spans="1:2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25" ht="135" customHeight="1" x14ac:dyDescent="0.25">
      <c r="A7" s="26" t="s">
        <v>40</v>
      </c>
      <c r="B7" s="28" t="s">
        <v>39</v>
      </c>
      <c r="C7" s="28"/>
      <c r="D7" s="28"/>
      <c r="E7" s="26" t="s">
        <v>27</v>
      </c>
      <c r="F7" s="26" t="s">
        <v>29</v>
      </c>
      <c r="G7" s="29" t="s">
        <v>30</v>
      </c>
      <c r="H7" s="29" t="s">
        <v>31</v>
      </c>
      <c r="I7" s="29" t="s">
        <v>32</v>
      </c>
      <c r="J7" s="29" t="s">
        <v>33</v>
      </c>
      <c r="K7" s="26" t="s">
        <v>34</v>
      </c>
      <c r="L7" s="26" t="s">
        <v>35</v>
      </c>
      <c r="M7" s="26" t="s">
        <v>36</v>
      </c>
      <c r="N7" s="28" t="s">
        <v>50</v>
      </c>
      <c r="O7" s="28"/>
      <c r="P7" s="28"/>
      <c r="Q7" s="28"/>
      <c r="R7" s="28"/>
      <c r="S7" s="28"/>
      <c r="T7" s="28"/>
      <c r="U7" s="28"/>
      <c r="V7" s="28" t="s">
        <v>12</v>
      </c>
      <c r="W7" s="28"/>
      <c r="X7" s="28" t="s">
        <v>21</v>
      </c>
      <c r="Y7" s="28"/>
    </row>
    <row r="8" spans="1:25" ht="45" customHeight="1" x14ac:dyDescent="0.25">
      <c r="A8" s="26"/>
      <c r="B8" s="27" t="s">
        <v>2</v>
      </c>
      <c r="C8" s="27" t="s">
        <v>3</v>
      </c>
      <c r="D8" s="26" t="s">
        <v>4</v>
      </c>
      <c r="E8" s="26"/>
      <c r="F8" s="26"/>
      <c r="G8" s="30"/>
      <c r="H8" s="30"/>
      <c r="I8" s="30"/>
      <c r="J8" s="30"/>
      <c r="K8" s="26"/>
      <c r="L8" s="26"/>
      <c r="M8" s="26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99.5" x14ac:dyDescent="0.25">
      <c r="A9" s="26"/>
      <c r="B9" s="27"/>
      <c r="C9" s="27"/>
      <c r="D9" s="26"/>
      <c r="E9" s="26"/>
      <c r="F9" s="26"/>
      <c r="G9" s="31"/>
      <c r="H9" s="31"/>
      <c r="I9" s="31"/>
      <c r="J9" s="31"/>
      <c r="K9" s="26"/>
      <c r="L9" s="26"/>
      <c r="M9" s="26"/>
      <c r="N9" s="7" t="s">
        <v>5</v>
      </c>
      <c r="O9" s="7" t="s">
        <v>26</v>
      </c>
      <c r="P9" s="7" t="s">
        <v>6</v>
      </c>
      <c r="Q9" s="7" t="s">
        <v>7</v>
      </c>
      <c r="R9" s="7" t="s">
        <v>8</v>
      </c>
      <c r="S9" s="7" t="s">
        <v>9</v>
      </c>
      <c r="T9" s="7" t="s">
        <v>10</v>
      </c>
      <c r="U9" s="7" t="s">
        <v>11</v>
      </c>
      <c r="V9" s="7" t="s">
        <v>13</v>
      </c>
      <c r="W9" s="7" t="s">
        <v>1</v>
      </c>
      <c r="X9" s="7" t="s">
        <v>19</v>
      </c>
      <c r="Y9" s="7" t="s">
        <v>1</v>
      </c>
    </row>
    <row r="10" spans="1:25" ht="15" customHeight="1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7">
        <v>12</v>
      </c>
      <c r="M10" s="7">
        <v>13</v>
      </c>
      <c r="N10" s="8">
        <v>14</v>
      </c>
      <c r="O10" s="9">
        <v>15</v>
      </c>
      <c r="P10" s="8">
        <v>16</v>
      </c>
      <c r="Q10" s="8">
        <v>17</v>
      </c>
      <c r="R10" s="8">
        <v>18</v>
      </c>
      <c r="S10" s="8">
        <v>19</v>
      </c>
      <c r="T10" s="8">
        <v>20</v>
      </c>
      <c r="U10" s="8">
        <v>21</v>
      </c>
      <c r="V10" s="7" t="s">
        <v>14</v>
      </c>
      <c r="W10" s="10">
        <v>0</v>
      </c>
      <c r="X10" s="10">
        <v>0</v>
      </c>
      <c r="Y10" s="10">
        <v>0</v>
      </c>
    </row>
    <row r="11" spans="1:25" s="15" customFormat="1" ht="57.75" customHeight="1" x14ac:dyDescent="0.25">
      <c r="A11" s="11"/>
      <c r="B11" s="11">
        <v>6</v>
      </c>
      <c r="C11" s="11"/>
      <c r="D11" s="11"/>
      <c r="E11" s="11" t="s">
        <v>28</v>
      </c>
      <c r="F11" s="12">
        <v>135</v>
      </c>
      <c r="G11" s="12">
        <v>6</v>
      </c>
      <c r="H11" s="12">
        <v>6</v>
      </c>
      <c r="I11" s="12">
        <v>6</v>
      </c>
      <c r="J11" s="12">
        <v>6</v>
      </c>
      <c r="K11" s="12"/>
      <c r="L11" s="12"/>
      <c r="M11" s="13"/>
      <c r="N11" s="14">
        <v>1825</v>
      </c>
      <c r="O11" s="14">
        <v>553</v>
      </c>
      <c r="P11" s="11"/>
      <c r="Q11" s="14"/>
      <c r="R11" s="11"/>
      <c r="S11" s="11">
        <v>32</v>
      </c>
      <c r="T11" s="11"/>
      <c r="U11" s="11"/>
      <c r="V11" s="12" t="s">
        <v>15</v>
      </c>
      <c r="W11" s="11">
        <v>0</v>
      </c>
      <c r="X11" s="11">
        <v>0</v>
      </c>
      <c r="Y11" s="11">
        <v>0</v>
      </c>
    </row>
    <row r="12" spans="1:25" ht="60.7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7" t="s">
        <v>16</v>
      </c>
      <c r="W12" s="10">
        <v>0</v>
      </c>
      <c r="X12" s="10">
        <v>0</v>
      </c>
      <c r="Y12" s="10">
        <v>0</v>
      </c>
    </row>
    <row r="13" spans="1:25" ht="67.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7" t="s">
        <v>17</v>
      </c>
      <c r="W13" s="10">
        <v>0</v>
      </c>
      <c r="X13" s="10">
        <v>0</v>
      </c>
      <c r="Y13" s="10">
        <v>0</v>
      </c>
    </row>
    <row r="14" spans="1:25" ht="45.75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7" t="s">
        <v>18</v>
      </c>
      <c r="W14" s="10">
        <v>0</v>
      </c>
      <c r="X14" s="10">
        <v>0</v>
      </c>
      <c r="Y14" s="10">
        <v>0</v>
      </c>
    </row>
    <row r="16" spans="1:25" x14ac:dyDescent="0.25">
      <c r="B16" s="4" t="s">
        <v>44</v>
      </c>
      <c r="C16" s="4"/>
      <c r="D16" s="4"/>
      <c r="E16" s="4"/>
      <c r="F16" s="4" t="s">
        <v>37</v>
      </c>
      <c r="G16" s="33"/>
      <c r="H16" s="4"/>
      <c r="I16" s="4"/>
      <c r="J16" s="4"/>
      <c r="K16" s="4"/>
      <c r="L16" s="4"/>
      <c r="M16" s="4"/>
      <c r="N16" s="4"/>
      <c r="O16" s="24" t="s">
        <v>22</v>
      </c>
      <c r="P16" s="24"/>
      <c r="Q16" s="25" t="s">
        <v>24</v>
      </c>
      <c r="R16" s="25"/>
      <c r="S16" s="25"/>
    </row>
    <row r="17" spans="1:14" x14ac:dyDescent="0.25">
      <c r="B17" s="4"/>
      <c r="C17" s="2"/>
      <c r="D17" s="34" t="s">
        <v>46</v>
      </c>
      <c r="E17" s="2"/>
      <c r="F17" s="34" t="s">
        <v>45</v>
      </c>
      <c r="G17" s="2"/>
      <c r="H17" s="2"/>
      <c r="I17" s="2"/>
      <c r="J17" s="2"/>
      <c r="K17" s="2"/>
      <c r="L17" s="2"/>
      <c r="M17" s="2"/>
      <c r="N17" s="2"/>
    </row>
    <row r="18" spans="1:14" x14ac:dyDescent="0.25">
      <c r="B18" s="4"/>
      <c r="C18" s="1" t="s">
        <v>47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20" spans="1:14" x14ac:dyDescent="0.25">
      <c r="A20" s="1" t="s">
        <v>20</v>
      </c>
    </row>
    <row r="21" spans="1:14" x14ac:dyDescent="0.25">
      <c r="N21" s="1" t="s">
        <v>25</v>
      </c>
    </row>
  </sheetData>
  <mergeCells count="22">
    <mergeCell ref="V7:W8"/>
    <mergeCell ref="X7:Y8"/>
    <mergeCell ref="F7:F9"/>
    <mergeCell ref="B7:D7"/>
    <mergeCell ref="K7:K9"/>
    <mergeCell ref="L7:L9"/>
    <mergeCell ref="M7:M9"/>
    <mergeCell ref="J7:J9"/>
    <mergeCell ref="H7:H9"/>
    <mergeCell ref="G7:G9"/>
    <mergeCell ref="I7:I9"/>
    <mergeCell ref="Q16:S16"/>
    <mergeCell ref="A7:A9"/>
    <mergeCell ref="B8:B9"/>
    <mergeCell ref="C8:C9"/>
    <mergeCell ref="D8:D9"/>
    <mergeCell ref="E7:E9"/>
    <mergeCell ref="N7:U8"/>
    <mergeCell ref="H2:N2"/>
    <mergeCell ref="H5:N5"/>
    <mergeCell ref="H3:N4"/>
    <mergeCell ref="O16:P16"/>
  </mergeCells>
  <pageMargins left="0.7" right="0.7" top="0.75" bottom="0.75" header="0.3" footer="0.3"/>
  <pageSetup paperSize="8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abSelected="1" view="pageBreakPreview" topLeftCell="A11" zoomScale="89" zoomScaleNormal="100" zoomScaleSheetLayoutView="89" workbookViewId="0">
      <selection activeCell="D12" sqref="D12"/>
    </sheetView>
  </sheetViews>
  <sheetFormatPr defaultRowHeight="15" x14ac:dyDescent="0.25"/>
  <cols>
    <col min="1" max="1" width="9.85546875" style="1" customWidth="1"/>
    <col min="2" max="2" width="10.140625" style="1" customWidth="1"/>
    <col min="3" max="3" width="9.85546875" style="1" customWidth="1"/>
    <col min="4" max="4" width="7.85546875" style="1" customWidth="1"/>
    <col min="5" max="5" width="10.7109375" style="1" customWidth="1"/>
    <col min="6" max="6" width="13.5703125" style="1" customWidth="1"/>
    <col min="7" max="7" width="15" style="1" customWidth="1"/>
    <col min="8" max="9" width="15.5703125" style="1" customWidth="1"/>
    <col min="10" max="10" width="16.140625" style="1" customWidth="1"/>
    <col min="11" max="13" width="13.5703125" style="1" customWidth="1"/>
    <col min="14" max="14" width="13.28515625" style="1" customWidth="1"/>
    <col min="15" max="15" width="10.7109375" style="1" customWidth="1"/>
    <col min="16" max="18" width="9.140625" style="1"/>
    <col min="19" max="19" width="6.85546875" style="1" customWidth="1"/>
    <col min="20" max="20" width="8.140625" style="1" customWidth="1"/>
    <col min="21" max="21" width="14.5703125" style="1" customWidth="1"/>
    <col min="22" max="22" width="13.85546875" style="1" customWidth="1"/>
    <col min="23" max="24" width="9.140625" style="1"/>
    <col min="25" max="25" width="11.5703125" style="1" customWidth="1"/>
    <col min="26" max="26" width="9.140625" style="1" customWidth="1"/>
    <col min="27" max="16384" width="9.140625" style="1"/>
  </cols>
  <sheetData>
    <row r="1" spans="1:25" x14ac:dyDescent="0.25">
      <c r="N1" s="2"/>
      <c r="O1" s="2"/>
      <c r="P1" s="2"/>
      <c r="Q1" s="2"/>
      <c r="R1" s="2"/>
      <c r="S1" s="2"/>
      <c r="T1" s="2"/>
      <c r="U1" s="2"/>
      <c r="V1" s="2"/>
    </row>
    <row r="2" spans="1:25" ht="15.75" x14ac:dyDescent="0.25">
      <c r="A2" s="16"/>
      <c r="B2" s="16"/>
      <c r="C2" s="16"/>
      <c r="D2" s="16"/>
      <c r="E2" s="16"/>
      <c r="H2" s="22" t="s">
        <v>41</v>
      </c>
      <c r="I2" s="22"/>
      <c r="J2" s="22"/>
      <c r="K2" s="22"/>
      <c r="L2" s="22"/>
      <c r="M2" s="22"/>
      <c r="N2" s="22"/>
      <c r="O2" s="2"/>
      <c r="P2" s="2"/>
      <c r="Q2" s="2"/>
      <c r="R2" s="2"/>
      <c r="S2" s="2"/>
      <c r="T2" s="2"/>
      <c r="U2" s="2"/>
      <c r="V2" s="2"/>
    </row>
    <row r="3" spans="1:25" ht="15" customHeight="1" x14ac:dyDescent="0.25">
      <c r="B3" s="4"/>
      <c r="C3" s="16"/>
      <c r="D3" s="16"/>
      <c r="E3" s="16"/>
      <c r="F3" s="16"/>
      <c r="G3" s="16"/>
      <c r="H3" s="22" t="s">
        <v>23</v>
      </c>
      <c r="I3" s="22"/>
      <c r="J3" s="22"/>
      <c r="K3" s="22"/>
      <c r="L3" s="22"/>
      <c r="M3" s="22"/>
      <c r="N3" s="22"/>
      <c r="O3" s="2"/>
      <c r="P3" s="2"/>
      <c r="Q3" s="2"/>
      <c r="R3" s="2"/>
      <c r="S3" s="2"/>
      <c r="T3" s="2"/>
      <c r="U3" s="2"/>
      <c r="V3" s="2"/>
    </row>
    <row r="4" spans="1:25" ht="15" customHeight="1" x14ac:dyDescent="0.25">
      <c r="B4" s="4"/>
      <c r="C4" s="4"/>
      <c r="D4" s="4"/>
      <c r="H4" s="36"/>
      <c r="I4" s="36"/>
      <c r="J4" s="36"/>
      <c r="K4" s="36"/>
      <c r="L4" s="36"/>
      <c r="M4" s="36"/>
      <c r="N4" s="36"/>
      <c r="O4" s="5"/>
      <c r="P4" s="6"/>
      <c r="Q4" s="6"/>
      <c r="R4" s="6"/>
      <c r="S4" s="6"/>
      <c r="T4" s="5"/>
      <c r="U4" s="5"/>
      <c r="V4" s="5"/>
    </row>
    <row r="5" spans="1:25" x14ac:dyDescent="0.25">
      <c r="B5" s="4"/>
      <c r="H5" s="35" t="s">
        <v>0</v>
      </c>
      <c r="I5" s="35"/>
      <c r="J5" s="35"/>
      <c r="K5" s="35"/>
      <c r="L5" s="35"/>
      <c r="M5" s="35"/>
      <c r="N5" s="35"/>
    </row>
    <row r="6" spans="1:2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25" ht="57.75" customHeight="1" x14ac:dyDescent="0.25">
      <c r="A7" s="26" t="s">
        <v>42</v>
      </c>
      <c r="B7" s="28" t="s">
        <v>43</v>
      </c>
      <c r="C7" s="28"/>
      <c r="D7" s="28"/>
      <c r="E7" s="26" t="s">
        <v>27</v>
      </c>
      <c r="F7" s="26" t="s">
        <v>29</v>
      </c>
      <c r="G7" s="29" t="s">
        <v>48</v>
      </c>
      <c r="H7" s="29" t="s">
        <v>31</v>
      </c>
      <c r="I7" s="29" t="s">
        <v>49</v>
      </c>
      <c r="J7" s="29" t="s">
        <v>33</v>
      </c>
      <c r="K7" s="26" t="s">
        <v>34</v>
      </c>
      <c r="L7" s="26" t="s">
        <v>35</v>
      </c>
      <c r="M7" s="26" t="s">
        <v>36</v>
      </c>
      <c r="N7" s="28" t="s">
        <v>50</v>
      </c>
      <c r="O7" s="28"/>
      <c r="P7" s="28"/>
      <c r="Q7" s="28"/>
      <c r="R7" s="28"/>
      <c r="S7" s="28"/>
      <c r="T7" s="28"/>
      <c r="U7" s="28"/>
      <c r="V7" s="28" t="s">
        <v>12</v>
      </c>
      <c r="W7" s="28"/>
      <c r="X7" s="28" t="s">
        <v>21</v>
      </c>
      <c r="Y7" s="28"/>
    </row>
    <row r="8" spans="1:25" ht="3.75" customHeight="1" x14ac:dyDescent="0.25">
      <c r="A8" s="26"/>
      <c r="B8" s="27" t="s">
        <v>2</v>
      </c>
      <c r="C8" s="27" t="s">
        <v>3</v>
      </c>
      <c r="D8" s="26" t="s">
        <v>4</v>
      </c>
      <c r="E8" s="26"/>
      <c r="F8" s="26"/>
      <c r="G8" s="30"/>
      <c r="H8" s="30"/>
      <c r="I8" s="30"/>
      <c r="J8" s="30"/>
      <c r="K8" s="26"/>
      <c r="L8" s="26"/>
      <c r="M8" s="26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99.5" x14ac:dyDescent="0.25">
      <c r="A9" s="26"/>
      <c r="B9" s="27"/>
      <c r="C9" s="27"/>
      <c r="D9" s="26"/>
      <c r="E9" s="26"/>
      <c r="F9" s="26"/>
      <c r="G9" s="31"/>
      <c r="H9" s="31"/>
      <c r="I9" s="31"/>
      <c r="J9" s="31"/>
      <c r="K9" s="26"/>
      <c r="L9" s="26"/>
      <c r="M9" s="26"/>
      <c r="N9" s="7" t="s">
        <v>5</v>
      </c>
      <c r="O9" s="7" t="s">
        <v>26</v>
      </c>
      <c r="P9" s="7" t="s">
        <v>6</v>
      </c>
      <c r="Q9" s="7" t="s">
        <v>7</v>
      </c>
      <c r="R9" s="7" t="s">
        <v>8</v>
      </c>
      <c r="S9" s="7" t="s">
        <v>9</v>
      </c>
      <c r="T9" s="7" t="s">
        <v>10</v>
      </c>
      <c r="U9" s="7" t="s">
        <v>11</v>
      </c>
      <c r="V9" s="7" t="s">
        <v>13</v>
      </c>
      <c r="W9" s="7" t="s">
        <v>1</v>
      </c>
      <c r="X9" s="7" t="s">
        <v>19</v>
      </c>
      <c r="Y9" s="7" t="s">
        <v>1</v>
      </c>
    </row>
    <row r="10" spans="1:25" ht="15" customHeight="1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7">
        <v>12</v>
      </c>
      <c r="M10" s="7">
        <v>13</v>
      </c>
      <c r="N10" s="8">
        <v>14</v>
      </c>
      <c r="O10" s="9">
        <v>15</v>
      </c>
      <c r="P10" s="8">
        <v>16</v>
      </c>
      <c r="Q10" s="8">
        <v>17</v>
      </c>
      <c r="R10" s="8">
        <v>18</v>
      </c>
      <c r="S10" s="8">
        <v>19</v>
      </c>
      <c r="T10" s="8">
        <v>20</v>
      </c>
      <c r="U10" s="8">
        <v>21</v>
      </c>
      <c r="V10" s="7" t="s">
        <v>14</v>
      </c>
      <c r="W10" s="10">
        <v>0</v>
      </c>
      <c r="X10" s="10">
        <v>0</v>
      </c>
      <c r="Y10" s="10">
        <v>0</v>
      </c>
    </row>
    <row r="11" spans="1:25" s="21" customFormat="1" ht="57.75" customHeight="1" x14ac:dyDescent="0.25">
      <c r="A11" s="17">
        <v>607</v>
      </c>
      <c r="B11" s="17">
        <f>88+9</f>
        <v>97</v>
      </c>
      <c r="C11" s="17">
        <v>19</v>
      </c>
      <c r="D11" s="32">
        <f>57+65</f>
        <v>122</v>
      </c>
      <c r="E11" s="17">
        <f>68+6</f>
        <v>74</v>
      </c>
      <c r="F11" s="18">
        <f>A11-E11+G11</f>
        <v>688</v>
      </c>
      <c r="G11" s="18">
        <f>145+1+6+1+2</f>
        <v>155</v>
      </c>
      <c r="H11" s="18">
        <f>F11</f>
        <v>688</v>
      </c>
      <c r="I11" s="18">
        <f>G11</f>
        <v>155</v>
      </c>
      <c r="J11" s="18">
        <f>F11</f>
        <v>688</v>
      </c>
      <c r="K11" s="18">
        <f>67+1</f>
        <v>68</v>
      </c>
      <c r="L11" s="18">
        <f>184+1+17+2</f>
        <v>204</v>
      </c>
      <c r="M11" s="19">
        <f>90+1+13</f>
        <v>104</v>
      </c>
      <c r="N11" s="20">
        <f>74605+2045+1462+1862+1825+2380</f>
        <v>84179</v>
      </c>
      <c r="O11" s="20">
        <f>29675+2063+553+165+264+325+432</f>
        <v>33477</v>
      </c>
      <c r="P11" s="20">
        <f>1254+130+33</f>
        <v>1417</v>
      </c>
      <c r="Q11" s="20">
        <f>5020+62+110+520</f>
        <v>5712</v>
      </c>
      <c r="R11" s="17">
        <v>0</v>
      </c>
      <c r="S11" s="20">
        <f>1281+27+65+29+4+16+32</f>
        <v>1454</v>
      </c>
      <c r="T11" s="17">
        <f>428+65</f>
        <v>493</v>
      </c>
      <c r="U11" s="17">
        <f>184+4+2+17+1</f>
        <v>208</v>
      </c>
      <c r="V11" s="18" t="s">
        <v>15</v>
      </c>
      <c r="W11" s="17">
        <v>0</v>
      </c>
      <c r="X11" s="17">
        <v>0</v>
      </c>
      <c r="Y11" s="17">
        <v>0</v>
      </c>
    </row>
    <row r="12" spans="1:25" ht="60.7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7" t="s">
        <v>16</v>
      </c>
      <c r="W12" s="10">
        <v>0</v>
      </c>
      <c r="X12" s="10">
        <v>0</v>
      </c>
      <c r="Y12" s="10">
        <v>0</v>
      </c>
    </row>
    <row r="13" spans="1:25" ht="67.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7" t="s">
        <v>17</v>
      </c>
      <c r="W13" s="10">
        <v>0</v>
      </c>
      <c r="X13" s="10">
        <v>0</v>
      </c>
      <c r="Y13" s="10">
        <v>0</v>
      </c>
    </row>
    <row r="14" spans="1:25" ht="45.75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7" t="s">
        <v>18</v>
      </c>
      <c r="W14" s="10">
        <v>0</v>
      </c>
      <c r="X14" s="10">
        <v>0</v>
      </c>
      <c r="Y14" s="10">
        <v>0</v>
      </c>
    </row>
    <row r="16" spans="1:25" x14ac:dyDescent="0.25">
      <c r="B16" s="4" t="s">
        <v>44</v>
      </c>
      <c r="C16" s="4"/>
      <c r="D16" s="4"/>
      <c r="E16" s="4"/>
      <c r="F16" s="4" t="s">
        <v>37</v>
      </c>
      <c r="G16" s="33"/>
      <c r="I16" s="4"/>
      <c r="J16" s="4"/>
      <c r="K16" s="4"/>
      <c r="L16" s="4"/>
      <c r="M16" s="4"/>
      <c r="N16" s="4"/>
      <c r="O16" s="24" t="s">
        <v>22</v>
      </c>
      <c r="P16" s="24"/>
      <c r="Q16" s="25" t="s">
        <v>24</v>
      </c>
      <c r="R16" s="25"/>
      <c r="S16" s="25"/>
    </row>
    <row r="17" spans="1:14" x14ac:dyDescent="0.25">
      <c r="B17" s="4"/>
      <c r="C17" s="2"/>
      <c r="D17" s="34" t="s">
        <v>46</v>
      </c>
      <c r="E17" s="2"/>
      <c r="F17" s="34" t="s">
        <v>45</v>
      </c>
      <c r="G17" s="2"/>
      <c r="H17" s="2"/>
      <c r="I17" s="2"/>
      <c r="J17" s="2"/>
      <c r="K17" s="2"/>
      <c r="L17" s="2"/>
      <c r="M17" s="2"/>
      <c r="N17" s="2"/>
    </row>
    <row r="18" spans="1:14" x14ac:dyDescent="0.25">
      <c r="B18" s="4"/>
      <c r="C18" s="1" t="s">
        <v>47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20" spans="1:14" x14ac:dyDescent="0.25">
      <c r="A20" s="1" t="s">
        <v>20</v>
      </c>
    </row>
    <row r="21" spans="1:14" x14ac:dyDescent="0.25">
      <c r="N21" s="1" t="s">
        <v>25</v>
      </c>
    </row>
  </sheetData>
  <mergeCells count="22">
    <mergeCell ref="X7:Y8"/>
    <mergeCell ref="B8:B9"/>
    <mergeCell ref="C8:C9"/>
    <mergeCell ref="D8:D9"/>
    <mergeCell ref="O16:P16"/>
    <mergeCell ref="Q16:S16"/>
    <mergeCell ref="J7:J9"/>
    <mergeCell ref="K7:K9"/>
    <mergeCell ref="L7:L9"/>
    <mergeCell ref="M7:M9"/>
    <mergeCell ref="N7:U8"/>
    <mergeCell ref="V7:W8"/>
    <mergeCell ref="H2:N2"/>
    <mergeCell ref="H5:N5"/>
    <mergeCell ref="A7:A9"/>
    <mergeCell ref="B7:D7"/>
    <mergeCell ref="E7:E9"/>
    <mergeCell ref="F7:F9"/>
    <mergeCell ref="G7:G9"/>
    <mergeCell ref="H7:H9"/>
    <mergeCell ref="I7:I9"/>
    <mergeCell ref="H3:N3"/>
  </mergeCells>
  <pageMargins left="0.31496062992125984" right="0.11811023622047245" top="0.74803149606299213" bottom="0.74803149606299213" header="0.31496062992125984" footer="0.31496062992125984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отделение</vt:lpstr>
      <vt:lpstr>свод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2018-09-03T19:59:43Z</dcterms:modified>
</cp:coreProperties>
</file>